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Work\RE\Theory\"/>
    </mc:Choice>
  </mc:AlternateContent>
  <xr:revisionPtr revIDLastSave="0" documentId="13_ncr:1_{0F070678-7214-4AE1-A8F7-323CF383331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1" l="1"/>
  <c r="G5" i="1" s="1"/>
  <c r="C37" i="1" s="1"/>
  <c r="H41" i="1" l="1"/>
  <c r="H30" i="1"/>
  <c r="H18" i="1"/>
  <c r="C8" i="1"/>
  <c r="H8" i="1"/>
  <c r="H24" i="1"/>
  <c r="H12" i="1"/>
  <c r="H11" i="1"/>
  <c r="H39" i="1"/>
  <c r="H29" i="1"/>
  <c r="H36" i="1"/>
  <c r="H43" i="1"/>
  <c r="H35" i="1"/>
  <c r="H23" i="1"/>
  <c r="H42" i="1"/>
  <c r="H31" i="1"/>
  <c r="H19" i="1"/>
  <c r="H17" i="1"/>
  <c r="H37" i="1"/>
  <c r="H25" i="1"/>
  <c r="H13" i="1"/>
  <c r="H33" i="1"/>
  <c r="H27" i="1"/>
  <c r="H21" i="1"/>
  <c r="H15" i="1"/>
  <c r="H9" i="1"/>
  <c r="H44" i="1"/>
  <c r="H38" i="1"/>
  <c r="H32" i="1"/>
  <c r="H26" i="1"/>
  <c r="H20" i="1"/>
  <c r="H14" i="1"/>
  <c r="H40" i="1"/>
  <c r="H34" i="1"/>
  <c r="H28" i="1"/>
  <c r="H22" i="1"/>
  <c r="H16" i="1"/>
  <c r="H10" i="1"/>
  <c r="C43" i="1"/>
  <c r="F40" i="1"/>
  <c r="F22" i="1"/>
  <c r="D44" i="1"/>
  <c r="F43" i="1"/>
  <c r="F37" i="1"/>
  <c r="F25" i="1"/>
  <c r="F19" i="1"/>
  <c r="F13" i="1"/>
  <c r="C44" i="1"/>
  <c r="E44" i="1" s="1"/>
  <c r="D41" i="1"/>
  <c r="C39" i="1"/>
  <c r="F42" i="1"/>
  <c r="F36" i="1"/>
  <c r="F30" i="1"/>
  <c r="F24" i="1"/>
  <c r="F18" i="1"/>
  <c r="F12" i="1"/>
  <c r="D39" i="1"/>
  <c r="F31" i="1"/>
  <c r="D43" i="1"/>
  <c r="C41" i="1"/>
  <c r="D38" i="1"/>
  <c r="F41" i="1"/>
  <c r="F35" i="1"/>
  <c r="F29" i="1"/>
  <c r="F23" i="1"/>
  <c r="F17" i="1"/>
  <c r="F11" i="1"/>
  <c r="D40" i="1"/>
  <c r="F28" i="1"/>
  <c r="F10" i="1"/>
  <c r="D42" i="1"/>
  <c r="F8" i="1"/>
  <c r="F27" i="1"/>
  <c r="C38" i="1"/>
  <c r="F34" i="1"/>
  <c r="F16" i="1"/>
  <c r="D8" i="1"/>
  <c r="C40" i="1"/>
  <c r="F39" i="1"/>
  <c r="F33" i="1"/>
  <c r="F21" i="1"/>
  <c r="F15" i="1"/>
  <c r="F9" i="1"/>
  <c r="D36" i="1"/>
  <c r="C42" i="1"/>
  <c r="F44" i="1"/>
  <c r="F38" i="1"/>
  <c r="F32" i="1"/>
  <c r="F26" i="1"/>
  <c r="F20" i="1"/>
  <c r="F14" i="1"/>
  <c r="D32" i="1"/>
  <c r="D26" i="1"/>
  <c r="D20" i="1"/>
  <c r="D14" i="1"/>
  <c r="D37" i="1"/>
  <c r="D31" i="1"/>
  <c r="D25" i="1"/>
  <c r="D19" i="1"/>
  <c r="D13" i="1"/>
  <c r="D30" i="1"/>
  <c r="D18" i="1"/>
  <c r="D12" i="1"/>
  <c r="D24" i="1"/>
  <c r="D35" i="1"/>
  <c r="D29" i="1"/>
  <c r="D23" i="1"/>
  <c r="D17" i="1"/>
  <c r="D11" i="1"/>
  <c r="D34" i="1"/>
  <c r="D28" i="1"/>
  <c r="D22" i="1"/>
  <c r="D16" i="1"/>
  <c r="D10" i="1"/>
  <c r="D33" i="1"/>
  <c r="D27" i="1"/>
  <c r="D21" i="1"/>
  <c r="D15" i="1"/>
  <c r="D9" i="1"/>
  <c r="C15" i="1"/>
  <c r="C32" i="1"/>
  <c r="C26" i="1"/>
  <c r="C20" i="1"/>
  <c r="C14" i="1"/>
  <c r="C25" i="1"/>
  <c r="C19" i="1"/>
  <c r="C13" i="1"/>
  <c r="C30" i="1"/>
  <c r="C12" i="1"/>
  <c r="C36" i="1"/>
  <c r="C27" i="1"/>
  <c r="C31" i="1"/>
  <c r="C24" i="1"/>
  <c r="C18" i="1"/>
  <c r="C35" i="1"/>
  <c r="C29" i="1"/>
  <c r="C23" i="1"/>
  <c r="C17" i="1"/>
  <c r="C11" i="1"/>
  <c r="C33" i="1"/>
  <c r="C21" i="1"/>
  <c r="C9" i="1"/>
  <c r="C34" i="1"/>
  <c r="C28" i="1"/>
  <c r="C22" i="1"/>
  <c r="C16" i="1"/>
  <c r="C10" i="1"/>
  <c r="G44" i="1" l="1"/>
  <c r="E38" i="1"/>
  <c r="E37" i="1"/>
  <c r="E9" i="1"/>
  <c r="E8" i="1"/>
  <c r="E13" i="1"/>
  <c r="E24" i="1"/>
  <c r="E39" i="1"/>
  <c r="E43" i="1"/>
  <c r="E19" i="1"/>
  <c r="E26" i="1"/>
  <c r="E29" i="1"/>
  <c r="E28" i="1"/>
  <c r="E21" i="1"/>
  <c r="E42" i="1"/>
  <c r="E23" i="1"/>
  <c r="E36" i="1"/>
  <c r="E15" i="1"/>
  <c r="E40" i="1"/>
  <c r="E41" i="1"/>
  <c r="E32" i="1"/>
  <c r="E27" i="1"/>
  <c r="E25" i="1"/>
  <c r="G38" i="1"/>
  <c r="E31" i="1"/>
  <c r="E34" i="1"/>
  <c r="E35" i="1"/>
  <c r="E16" i="1"/>
  <c r="E12" i="1"/>
  <c r="E20" i="1"/>
  <c r="E10" i="1"/>
  <c r="E14" i="1"/>
  <c r="E33" i="1"/>
  <c r="E18" i="1"/>
  <c r="E22" i="1"/>
  <c r="E11" i="1"/>
  <c r="E30" i="1"/>
  <c r="E17" i="1"/>
  <c r="G37" i="1" l="1"/>
  <c r="G43" i="1"/>
  <c r="G31" i="1"/>
  <c r="G41" i="1"/>
  <c r="G11" i="1"/>
  <c r="G20" i="1"/>
  <c r="G22" i="1"/>
  <c r="G12" i="1"/>
  <c r="G39" i="1"/>
  <c r="G15" i="1"/>
  <c r="G28" i="1"/>
  <c r="G24" i="1"/>
  <c r="G30" i="1"/>
  <c r="G40" i="1"/>
  <c r="G18" i="1"/>
  <c r="G25" i="1"/>
  <c r="G36" i="1"/>
  <c r="G13" i="1"/>
  <c r="G33" i="1"/>
  <c r="G35" i="1"/>
  <c r="G27" i="1"/>
  <c r="G23" i="1"/>
  <c r="G26" i="1"/>
  <c r="G8" i="1"/>
  <c r="G10" i="1"/>
  <c r="G21" i="1"/>
  <c r="G16" i="1"/>
  <c r="G29" i="1"/>
  <c r="G17" i="1"/>
  <c r="G14" i="1"/>
  <c r="G34" i="1"/>
  <c r="G32" i="1"/>
  <c r="G42" i="1"/>
  <c r="G19" i="1"/>
  <c r="G9" i="1"/>
</calcChain>
</file>

<file path=xl/sharedStrings.xml><?xml version="1.0" encoding="utf-8"?>
<sst xmlns="http://schemas.openxmlformats.org/spreadsheetml/2006/main" count="12" uniqueCount="12">
  <si>
    <t>Квадрат коэффициента вариации</t>
  </si>
  <si>
    <t>v2 =</t>
  </si>
  <si>
    <t>b =</t>
  </si>
  <si>
    <t>kcp =</t>
  </si>
  <si>
    <t>c =</t>
  </si>
  <si>
    <t>k</t>
  </si>
  <si>
    <t>Y(k)</t>
  </si>
  <si>
    <t>1-W</t>
  </si>
  <si>
    <t>F</t>
  </si>
  <si>
    <t>Q/Qo</t>
  </si>
  <si>
    <t>Qw/Qo</t>
  </si>
  <si>
    <t>Wcp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</si>
</sst>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Segoe U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1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Лист1!$D$7</c:f>
              <c:strCache>
                <c:ptCount val="1"/>
                <c:pt idx="0">
                  <c:v>1-W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Лист1!$E$8:$E$44</c:f>
              <c:numCache>
                <c:formatCode>0.000</c:formatCode>
                <c:ptCount val="37"/>
                <c:pt idx="0">
                  <c:v>0.99994141833248873</c:v>
                </c:pt>
                <c:pt idx="1">
                  <c:v>0.99986150803133989</c:v>
                </c:pt>
                <c:pt idx="2">
                  <c:v>0.99818438388557684</c:v>
                </c:pt>
                <c:pt idx="3">
                  <c:v>0.98147343294594169</c:v>
                </c:pt>
                <c:pt idx="4">
                  <c:v>0.9404819922567248</c:v>
                </c:pt>
                <c:pt idx="5">
                  <c:v>0.87912647893443552</c:v>
                </c:pt>
                <c:pt idx="6">
                  <c:v>0.8068958694880648</c:v>
                </c:pt>
                <c:pt idx="7">
                  <c:v>0.73254997963312929</c:v>
                </c:pt>
                <c:pt idx="8">
                  <c:v>0.66191417389540264</c:v>
                </c:pt>
                <c:pt idx="9">
                  <c:v>0.59797455278316058</c:v>
                </c:pt>
                <c:pt idx="10">
                  <c:v>0.54171800899228617</c:v>
                </c:pt>
                <c:pt idx="11">
                  <c:v>0.49297024094380182</c:v>
                </c:pt>
                <c:pt idx="12">
                  <c:v>0.45100092659626451</c:v>
                </c:pt>
                <c:pt idx="13">
                  <c:v>0.41489199601366739</c:v>
                </c:pt>
                <c:pt idx="14">
                  <c:v>0.38373262528351887</c:v>
                </c:pt>
                <c:pt idx="15">
                  <c:v>0.35670638796686799</c:v>
                </c:pt>
                <c:pt idx="16">
                  <c:v>0.33311871786987934</c:v>
                </c:pt>
                <c:pt idx="17">
                  <c:v>0.31239500756171734</c:v>
                </c:pt>
                <c:pt idx="18">
                  <c:v>0.2940665235171846</c:v>
                </c:pt>
                <c:pt idx="19">
                  <c:v>0.2777529916095387</c:v>
                </c:pt>
                <c:pt idx="20">
                  <c:v>0.26314592547191717</c:v>
                </c:pt>
                <c:pt idx="21">
                  <c:v>0.24999424129204845</c:v>
                </c:pt>
                <c:pt idx="22">
                  <c:v>0.20833303443234821</c:v>
                </c:pt>
                <c:pt idx="23">
                  <c:v>0.17857141368795607</c:v>
                </c:pt>
                <c:pt idx="24">
                  <c:v>0.15624999928236868</c:v>
                </c:pt>
                <c:pt idx="25">
                  <c:v>0.13888888885516268</c:v>
                </c:pt>
                <c:pt idx="26">
                  <c:v>0.12499999999844769</c:v>
                </c:pt>
                <c:pt idx="27">
                  <c:v>0.11363636363629338</c:v>
                </c:pt>
                <c:pt idx="28">
                  <c:v>0.10416666666666349</c:v>
                </c:pt>
                <c:pt idx="29">
                  <c:v>9.6153846153846104E-2</c:v>
                </c:pt>
                <c:pt idx="30">
                  <c:v>8.928571428571426E-2</c:v>
                </c:pt>
                <c:pt idx="31">
                  <c:v>8.3333333333333315E-2</c:v>
                </c:pt>
                <c:pt idx="32">
                  <c:v>7.8125E-2</c:v>
                </c:pt>
                <c:pt idx="33">
                  <c:v>7.3529411764705885E-2</c:v>
                </c:pt>
                <c:pt idx="34">
                  <c:v>6.9444444444444448E-2</c:v>
                </c:pt>
                <c:pt idx="35">
                  <c:v>6.5789473684210523E-2</c:v>
                </c:pt>
                <c:pt idx="36">
                  <c:v>6.25E-2</c:v>
                </c:pt>
              </c:numCache>
            </c:numRef>
          </c:xVal>
          <c:yVal>
            <c:numRef>
              <c:f>Лист1!$D$8:$D$44</c:f>
              <c:numCache>
                <c:formatCode>0.000</c:formatCode>
                <c:ptCount val="37"/>
                <c:pt idx="0">
                  <c:v>1.8190321355536125E-5</c:v>
                </c:pt>
                <c:pt idx="1">
                  <c:v>5.3018015785309067E-5</c:v>
                </c:pt>
                <c:pt idx="2">
                  <c:v>1.2960101134273153E-3</c:v>
                </c:pt>
                <c:pt idx="3">
                  <c:v>2.2864619181863131E-2</c:v>
                </c:pt>
                <c:pt idx="4">
                  <c:v>9.4641228518547588E-2</c:v>
                </c:pt>
                <c:pt idx="5">
                  <c:v>0.21902552946770312</c:v>
                </c:pt>
                <c:pt idx="6">
                  <c:v>0.37262284231771453</c:v>
                </c:pt>
                <c:pt idx="7">
                  <c:v>0.5270518578083474</c:v>
                </c:pt>
                <c:pt idx="8">
                  <c:v>0.6623614383076899</c:v>
                </c:pt>
                <c:pt idx="9">
                  <c:v>0.76980808674971235</c:v>
                </c:pt>
                <c:pt idx="10">
                  <c:v>0.84905687194980206</c:v>
                </c:pt>
                <c:pt idx="11">
                  <c:v>0.90424604384541607</c:v>
                </c:pt>
                <c:pt idx="12">
                  <c:v>0.9409547241268672</c:v>
                </c:pt>
                <c:pt idx="13">
                  <c:v>0.96447101899501564</c:v>
                </c:pt>
                <c:pt idx="14">
                  <c:v>0.9790718629347791</c:v>
                </c:pt>
                <c:pt idx="15">
                  <c:v>0.9879004419529428</c:v>
                </c:pt>
                <c:pt idx="16">
                  <c:v>0.99311903015712422</c:v>
                </c:pt>
                <c:pt idx="17">
                  <c:v>0.99614371920647249</c:v>
                </c:pt>
                <c:pt idx="18">
                  <c:v>0.99786694808652809</c:v>
                </c:pt>
                <c:pt idx="19">
                  <c:v>0.99883393333584236</c:v>
                </c:pt>
                <c:pt idx="20">
                  <c:v>0.99936929173308231</c:v>
                </c:pt>
                <c:pt idx="21">
                  <c:v>0.99966213453847197</c:v>
                </c:pt>
                <c:pt idx="22">
                  <c:v>0.99997433888290876</c:v>
                </c:pt>
                <c:pt idx="23">
                  <c:v>0.99999823964627899</c:v>
                </c:pt>
                <c:pt idx="24">
                  <c:v>0.99999988808955442</c:v>
                </c:pt>
                <c:pt idx="25">
                  <c:v>0.99999999329328682</c:v>
                </c:pt>
                <c:pt idx="26">
                  <c:v>0.99999999961655828</c:v>
                </c:pt>
                <c:pt idx="27">
                  <c:v>0.9999999999789041</c:v>
                </c:pt>
                <c:pt idx="28">
                  <c:v>0.99999999999887579</c:v>
                </c:pt>
                <c:pt idx="29">
                  <c:v>0.99999999999994171</c:v>
                </c:pt>
                <c:pt idx="30">
                  <c:v>0.99999999999999711</c:v>
                </c:pt>
                <c:pt idx="31">
                  <c:v>0.99999999999999978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80F-46EB-AB55-A1DEB936D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6530623"/>
        <c:axId val="2086527743"/>
      </c:scatterChart>
      <c:valAx>
        <c:axId val="2086530623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Q/Qo</a:t>
                </a:r>
                <a:endParaRPr lang="ru-R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ru-RU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ru-RU"/>
          </a:p>
        </c:txPr>
        <c:crossAx val="2086527743"/>
        <c:crosses val="autoZero"/>
        <c:crossBetween val="midCat"/>
      </c:valAx>
      <c:valAx>
        <c:axId val="2086527743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1-W</a:t>
                </a:r>
                <a:endParaRPr lang="ru-R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ru-RU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ru-RU"/>
          </a:p>
        </c:txPr>
        <c:crossAx val="208653062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Segoe UI" panose="020B0502040204020203" pitchFamily="34" charset="0"/>
          <a:cs typeface="Segoe UI" panose="020B0502040204020203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Лист1!$E$7</c:f>
              <c:strCache>
                <c:ptCount val="1"/>
                <c:pt idx="0">
                  <c:v>Q/Qo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Лист1!$G$8:$G$44</c:f>
              <c:numCache>
                <c:formatCode>0.000</c:formatCode>
                <c:ptCount val="37"/>
                <c:pt idx="0">
                  <c:v>12.5</c:v>
                </c:pt>
                <c:pt idx="1">
                  <c:v>10.000000000000002</c:v>
                </c:pt>
                <c:pt idx="2">
                  <c:v>5.0000000000000009</c:v>
                </c:pt>
                <c:pt idx="3">
                  <c:v>2.5</c:v>
                </c:pt>
                <c:pt idx="4">
                  <c:v>1.6666666666666665</c:v>
                </c:pt>
                <c:pt idx="5">
                  <c:v>1.25</c:v>
                </c:pt>
                <c:pt idx="6">
                  <c:v>1</c:v>
                </c:pt>
                <c:pt idx="7">
                  <c:v>0.83333333333333337</c:v>
                </c:pt>
                <c:pt idx="8">
                  <c:v>0.71428571428571441</c:v>
                </c:pt>
                <c:pt idx="9">
                  <c:v>0.62499999999999989</c:v>
                </c:pt>
                <c:pt idx="10">
                  <c:v>0.55555555555555547</c:v>
                </c:pt>
                <c:pt idx="11">
                  <c:v>0.5</c:v>
                </c:pt>
                <c:pt idx="12">
                  <c:v>0.45454545454545453</c:v>
                </c:pt>
                <c:pt idx="13">
                  <c:v>0.41666666666666669</c:v>
                </c:pt>
                <c:pt idx="14">
                  <c:v>0.38461538461538458</c:v>
                </c:pt>
                <c:pt idx="15">
                  <c:v>0.3571428571428571</c:v>
                </c:pt>
                <c:pt idx="16">
                  <c:v>0.33333333333333326</c:v>
                </c:pt>
                <c:pt idx="17">
                  <c:v>0.3125</c:v>
                </c:pt>
                <c:pt idx="18">
                  <c:v>0.29411764705882354</c:v>
                </c:pt>
                <c:pt idx="19">
                  <c:v>0.27777777777777773</c:v>
                </c:pt>
                <c:pt idx="20">
                  <c:v>0.26315789473684209</c:v>
                </c:pt>
                <c:pt idx="21">
                  <c:v>0.25</c:v>
                </c:pt>
                <c:pt idx="22">
                  <c:v>0.20833333333333334</c:v>
                </c:pt>
                <c:pt idx="23">
                  <c:v>0.17857142857142858</c:v>
                </c:pt>
                <c:pt idx="24">
                  <c:v>0.15625</c:v>
                </c:pt>
                <c:pt idx="25">
                  <c:v>0.13888888888888887</c:v>
                </c:pt>
                <c:pt idx="26">
                  <c:v>0.125</c:v>
                </c:pt>
                <c:pt idx="27">
                  <c:v>0.11363636363636362</c:v>
                </c:pt>
                <c:pt idx="28">
                  <c:v>0.10416666666666669</c:v>
                </c:pt>
                <c:pt idx="29">
                  <c:v>9.6153846153846159E-2</c:v>
                </c:pt>
                <c:pt idx="30">
                  <c:v>8.9285714285714302E-2</c:v>
                </c:pt>
                <c:pt idx="31">
                  <c:v>8.3333333333333329E-2</c:v>
                </c:pt>
                <c:pt idx="32">
                  <c:v>7.8125E-2</c:v>
                </c:pt>
                <c:pt idx="33">
                  <c:v>7.3529411764705885E-2</c:v>
                </c:pt>
                <c:pt idx="34">
                  <c:v>6.9444444444444448E-2</c:v>
                </c:pt>
                <c:pt idx="35">
                  <c:v>6.5789473684210523E-2</c:v>
                </c:pt>
                <c:pt idx="36">
                  <c:v>6.25E-2</c:v>
                </c:pt>
              </c:numCache>
            </c:numRef>
          </c:xVal>
          <c:yVal>
            <c:numRef>
              <c:f>Лист1!$E$8:$E$44</c:f>
              <c:numCache>
                <c:formatCode>0.000</c:formatCode>
                <c:ptCount val="37"/>
                <c:pt idx="0">
                  <c:v>0.99994141833248873</c:v>
                </c:pt>
                <c:pt idx="1">
                  <c:v>0.99986150803133989</c:v>
                </c:pt>
                <c:pt idx="2">
                  <c:v>0.99818438388557684</c:v>
                </c:pt>
                <c:pt idx="3">
                  <c:v>0.98147343294594169</c:v>
                </c:pt>
                <c:pt idx="4">
                  <c:v>0.9404819922567248</c:v>
                </c:pt>
                <c:pt idx="5">
                  <c:v>0.87912647893443552</c:v>
                </c:pt>
                <c:pt idx="6">
                  <c:v>0.8068958694880648</c:v>
                </c:pt>
                <c:pt idx="7">
                  <c:v>0.73254997963312929</c:v>
                </c:pt>
                <c:pt idx="8">
                  <c:v>0.66191417389540264</c:v>
                </c:pt>
                <c:pt idx="9">
                  <c:v>0.59797455278316058</c:v>
                </c:pt>
                <c:pt idx="10">
                  <c:v>0.54171800899228617</c:v>
                </c:pt>
                <c:pt idx="11">
                  <c:v>0.49297024094380182</c:v>
                </c:pt>
                <c:pt idx="12">
                  <c:v>0.45100092659626451</c:v>
                </c:pt>
                <c:pt idx="13">
                  <c:v>0.41489199601366739</c:v>
                </c:pt>
                <c:pt idx="14">
                  <c:v>0.38373262528351887</c:v>
                </c:pt>
                <c:pt idx="15">
                  <c:v>0.35670638796686799</c:v>
                </c:pt>
                <c:pt idx="16">
                  <c:v>0.33311871786987934</c:v>
                </c:pt>
                <c:pt idx="17">
                  <c:v>0.31239500756171734</c:v>
                </c:pt>
                <c:pt idx="18">
                  <c:v>0.2940665235171846</c:v>
                </c:pt>
                <c:pt idx="19">
                  <c:v>0.2777529916095387</c:v>
                </c:pt>
                <c:pt idx="20">
                  <c:v>0.26314592547191717</c:v>
                </c:pt>
                <c:pt idx="21">
                  <c:v>0.24999424129204845</c:v>
                </c:pt>
                <c:pt idx="22">
                  <c:v>0.20833303443234821</c:v>
                </c:pt>
                <c:pt idx="23">
                  <c:v>0.17857141368795607</c:v>
                </c:pt>
                <c:pt idx="24">
                  <c:v>0.15624999928236868</c:v>
                </c:pt>
                <c:pt idx="25">
                  <c:v>0.13888888885516268</c:v>
                </c:pt>
                <c:pt idx="26">
                  <c:v>0.12499999999844769</c:v>
                </c:pt>
                <c:pt idx="27">
                  <c:v>0.11363636363629338</c:v>
                </c:pt>
                <c:pt idx="28">
                  <c:v>0.10416666666666349</c:v>
                </c:pt>
                <c:pt idx="29">
                  <c:v>9.6153846153846104E-2</c:v>
                </c:pt>
                <c:pt idx="30">
                  <c:v>8.928571428571426E-2</c:v>
                </c:pt>
                <c:pt idx="31">
                  <c:v>8.3333333333333315E-2</c:v>
                </c:pt>
                <c:pt idx="32">
                  <c:v>7.8125E-2</c:v>
                </c:pt>
                <c:pt idx="33">
                  <c:v>7.3529411764705885E-2</c:v>
                </c:pt>
                <c:pt idx="34">
                  <c:v>6.9444444444444448E-2</c:v>
                </c:pt>
                <c:pt idx="35">
                  <c:v>6.5789473684210523E-2</c:v>
                </c:pt>
                <c:pt idx="36">
                  <c:v>6.25E-2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EAC-4E0A-A05C-A21A70451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6530623"/>
        <c:axId val="2086527743"/>
      </c:scatterChart>
      <c:valAx>
        <c:axId val="2086530623"/>
        <c:scaling>
          <c:orientation val="minMax"/>
          <c:max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F</a:t>
                </a:r>
                <a:endParaRPr lang="ru-R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ru-RU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ru-RU"/>
          </a:p>
        </c:txPr>
        <c:crossAx val="2086527743"/>
        <c:crosses val="autoZero"/>
        <c:crossBetween val="midCat"/>
      </c:valAx>
      <c:valAx>
        <c:axId val="2086527743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Q/Qo</a:t>
                </a:r>
                <a:endParaRPr lang="ru-R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ru-RU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ru-RU"/>
          </a:p>
        </c:txPr>
        <c:crossAx val="208653062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Segoe UI" panose="020B0502040204020203" pitchFamily="34" charset="0"/>
          <a:cs typeface="Segoe UI" panose="020B0502040204020203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Лист1!$E$7</c:f>
              <c:strCache>
                <c:ptCount val="1"/>
                <c:pt idx="0">
                  <c:v>Q/Qo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Лист1!$H$8:$H$44</c:f>
              <c:numCache>
                <c:formatCode>0.000</c:formatCode>
                <c:ptCount val="37"/>
                <c:pt idx="0">
                  <c:v>0.92000468653340095</c:v>
                </c:pt>
                <c:pt idx="1">
                  <c:v>0.90001384919686611</c:v>
                </c:pt>
                <c:pt idx="2">
                  <c:v>0.80036312322288472</c:v>
                </c:pt>
                <c:pt idx="3">
                  <c:v>0.60741062682162328</c:v>
                </c:pt>
                <c:pt idx="4">
                  <c:v>0.43571080464596512</c:v>
                </c:pt>
                <c:pt idx="5">
                  <c:v>0.29669881685245164</c:v>
                </c:pt>
                <c:pt idx="6">
                  <c:v>0.1931041305119352</c:v>
                </c:pt>
                <c:pt idx="7">
                  <c:v>0.12094002444024488</c:v>
                </c:pt>
                <c:pt idx="8">
                  <c:v>7.3320156546436421E-2</c:v>
                </c:pt>
                <c:pt idx="9">
                  <c:v>4.3240715546942948E-2</c:v>
                </c:pt>
                <c:pt idx="10">
                  <c:v>2.4907583813884776E-2</c:v>
                </c:pt>
                <c:pt idx="11">
                  <c:v>1.4059518112396363E-2</c:v>
                </c:pt>
                <c:pt idx="12">
                  <c:v>7.7979614882180276E-3</c:v>
                </c:pt>
                <c:pt idx="13">
                  <c:v>4.2592095671983646E-3</c:v>
                </c:pt>
                <c:pt idx="14">
                  <c:v>2.2951742628508388E-3</c:v>
                </c:pt>
                <c:pt idx="15">
                  <c:v>1.2221136927695435E-3</c:v>
                </c:pt>
                <c:pt idx="16">
                  <c:v>6.438463903617464E-4</c:v>
                </c:pt>
                <c:pt idx="17">
                  <c:v>3.3597580250452905E-4</c:v>
                </c:pt>
                <c:pt idx="18">
                  <c:v>1.7382004157247017E-4</c:v>
                </c:pt>
                <c:pt idx="19">
                  <c:v>8.9230205660517517E-5</c:v>
                </c:pt>
                <c:pt idx="20">
                  <c:v>4.5483206714713731E-5</c:v>
                </c:pt>
                <c:pt idx="21">
                  <c:v>2.3034831806212352E-5</c:v>
                </c:pt>
                <c:pt idx="22">
                  <c:v>1.4347247286217162E-6</c:v>
                </c:pt>
                <c:pt idx="23">
                  <c:v>8.3347446011572232E-8</c:v>
                </c:pt>
                <c:pt idx="24">
                  <c:v>4.5928404635020623E-9</c:v>
                </c:pt>
                <c:pt idx="25">
                  <c:v>2.4282855726198655E-10</c:v>
                </c:pt>
                <c:pt idx="26">
                  <c:v>1.2418510664247151E-11</c:v>
                </c:pt>
                <c:pt idx="27">
                  <c:v>6.1806115780882141E-13</c:v>
                </c:pt>
                <c:pt idx="28">
                  <c:v>3.0686564400639286E-14</c:v>
                </c:pt>
                <c:pt idx="29">
                  <c:v>5.5511151231257827E-16</c:v>
                </c:pt>
                <c:pt idx="30">
                  <c:v>3.9968028886505612E-16</c:v>
                </c:pt>
                <c:pt idx="31">
                  <c:v>2.2204460492503131E-16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Лист1!$E$8:$E$44</c:f>
              <c:numCache>
                <c:formatCode>0.000</c:formatCode>
                <c:ptCount val="37"/>
                <c:pt idx="0">
                  <c:v>0.99994141833248873</c:v>
                </c:pt>
                <c:pt idx="1">
                  <c:v>0.99986150803133989</c:v>
                </c:pt>
                <c:pt idx="2">
                  <c:v>0.99818438388557684</c:v>
                </c:pt>
                <c:pt idx="3">
                  <c:v>0.98147343294594169</c:v>
                </c:pt>
                <c:pt idx="4">
                  <c:v>0.9404819922567248</c:v>
                </c:pt>
                <c:pt idx="5">
                  <c:v>0.87912647893443552</c:v>
                </c:pt>
                <c:pt idx="6">
                  <c:v>0.8068958694880648</c:v>
                </c:pt>
                <c:pt idx="7">
                  <c:v>0.73254997963312929</c:v>
                </c:pt>
                <c:pt idx="8">
                  <c:v>0.66191417389540264</c:v>
                </c:pt>
                <c:pt idx="9">
                  <c:v>0.59797455278316058</c:v>
                </c:pt>
                <c:pt idx="10">
                  <c:v>0.54171800899228617</c:v>
                </c:pt>
                <c:pt idx="11">
                  <c:v>0.49297024094380182</c:v>
                </c:pt>
                <c:pt idx="12">
                  <c:v>0.45100092659626451</c:v>
                </c:pt>
                <c:pt idx="13">
                  <c:v>0.41489199601366739</c:v>
                </c:pt>
                <c:pt idx="14">
                  <c:v>0.38373262528351887</c:v>
                </c:pt>
                <c:pt idx="15">
                  <c:v>0.35670638796686799</c:v>
                </c:pt>
                <c:pt idx="16">
                  <c:v>0.33311871786987934</c:v>
                </c:pt>
                <c:pt idx="17">
                  <c:v>0.31239500756171734</c:v>
                </c:pt>
                <c:pt idx="18">
                  <c:v>0.2940665235171846</c:v>
                </c:pt>
                <c:pt idx="19">
                  <c:v>0.2777529916095387</c:v>
                </c:pt>
                <c:pt idx="20">
                  <c:v>0.26314592547191717</c:v>
                </c:pt>
                <c:pt idx="21">
                  <c:v>0.24999424129204845</c:v>
                </c:pt>
                <c:pt idx="22">
                  <c:v>0.20833303443234821</c:v>
                </c:pt>
                <c:pt idx="23">
                  <c:v>0.17857141368795607</c:v>
                </c:pt>
                <c:pt idx="24">
                  <c:v>0.15624999928236868</c:v>
                </c:pt>
                <c:pt idx="25">
                  <c:v>0.13888888885516268</c:v>
                </c:pt>
                <c:pt idx="26">
                  <c:v>0.12499999999844769</c:v>
                </c:pt>
                <c:pt idx="27">
                  <c:v>0.11363636363629338</c:v>
                </c:pt>
                <c:pt idx="28">
                  <c:v>0.10416666666666349</c:v>
                </c:pt>
                <c:pt idx="29">
                  <c:v>9.6153846153846104E-2</c:v>
                </c:pt>
                <c:pt idx="30">
                  <c:v>8.928571428571426E-2</c:v>
                </c:pt>
                <c:pt idx="31">
                  <c:v>8.3333333333333315E-2</c:v>
                </c:pt>
                <c:pt idx="32">
                  <c:v>7.8125E-2</c:v>
                </c:pt>
                <c:pt idx="33">
                  <c:v>7.3529411764705885E-2</c:v>
                </c:pt>
                <c:pt idx="34">
                  <c:v>6.9444444444444448E-2</c:v>
                </c:pt>
                <c:pt idx="35">
                  <c:v>6.5789473684210523E-2</c:v>
                </c:pt>
                <c:pt idx="36">
                  <c:v>6.25E-2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387-4AD3-B97E-08D8F58FD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6530623"/>
        <c:axId val="2086527743"/>
      </c:scatterChart>
      <c:valAx>
        <c:axId val="20865306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W</a:t>
                </a:r>
                <a:r>
                  <a:rPr lang="ru-RU"/>
                  <a:t>ср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ru-RU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ru-RU"/>
          </a:p>
        </c:txPr>
        <c:crossAx val="2086527743"/>
        <c:crosses val="autoZero"/>
        <c:crossBetween val="midCat"/>
      </c:valAx>
      <c:valAx>
        <c:axId val="2086527743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Q/Qo</a:t>
                </a:r>
                <a:endParaRPr lang="ru-R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ru-RU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ru-RU"/>
          </a:p>
        </c:txPr>
        <c:crossAx val="208653062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Segoe UI" panose="020B0502040204020203" pitchFamily="34" charset="0"/>
          <a:cs typeface="Segoe UI" panose="020B0502040204020203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401492</xdr:colOff>
      <xdr:row>5</xdr:row>
      <xdr:rowOff>140202</xdr:rowOff>
    </xdr:from>
    <xdr:to>
      <xdr:col>15</xdr:col>
      <xdr:colOff>569132</xdr:colOff>
      <xdr:row>26</xdr:row>
      <xdr:rowOff>44375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4B7CEC8F-ED7E-FD93-ACAB-834C9E272D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391885</xdr:colOff>
      <xdr:row>26</xdr:row>
      <xdr:rowOff>152399</xdr:rowOff>
    </xdr:from>
    <xdr:to>
      <xdr:col>15</xdr:col>
      <xdr:colOff>559525</xdr:colOff>
      <xdr:row>47</xdr:row>
      <xdr:rowOff>56572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5C817D66-05A0-4BF5-9E1C-C82D6952AC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17930</xdr:colOff>
      <xdr:row>5</xdr:row>
      <xdr:rowOff>134470</xdr:rowOff>
    </xdr:from>
    <xdr:to>
      <xdr:col>23</xdr:col>
      <xdr:colOff>185570</xdr:colOff>
      <xdr:row>26</xdr:row>
      <xdr:rowOff>38642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CAC67431-B71F-496D-AABF-7C687D6C9F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44"/>
  <sheetViews>
    <sheetView tabSelected="1" zoomScale="70" zoomScaleNormal="70" workbookViewId="0">
      <selection activeCell="S31" sqref="S31"/>
    </sheetView>
  </sheetViews>
  <sheetFormatPr defaultRowHeight="13.2" x14ac:dyDescent="0.3"/>
  <cols>
    <col min="1" max="2" width="8.88671875" style="1"/>
    <col min="3" max="4" width="10.77734375" style="1" bestFit="1" customWidth="1"/>
    <col min="5" max="16384" width="8.88671875" style="1"/>
  </cols>
  <sheetData>
    <row r="2" spans="2:10" x14ac:dyDescent="0.3">
      <c r="B2" s="1" t="s">
        <v>0</v>
      </c>
      <c r="F2" s="1" t="s">
        <v>1</v>
      </c>
      <c r="G2" s="5">
        <v>0.24399999999999999</v>
      </c>
    </row>
    <row r="3" spans="2:10" x14ac:dyDescent="0.3">
      <c r="F3" s="1" t="s">
        <v>3</v>
      </c>
      <c r="G3" s="1">
        <v>50</v>
      </c>
    </row>
    <row r="4" spans="2:10" x14ac:dyDescent="0.3">
      <c r="F4" s="1" t="s">
        <v>2</v>
      </c>
      <c r="G4" s="3">
        <f>1/G2</f>
        <v>4.0983606557377046</v>
      </c>
    </row>
    <row r="5" spans="2:10" x14ac:dyDescent="0.3">
      <c r="F5" s="1" t="s">
        <v>4</v>
      </c>
      <c r="G5" s="3">
        <f>G4/G3</f>
        <v>8.1967213114754092E-2</v>
      </c>
    </row>
    <row r="7" spans="2:10" x14ac:dyDescent="0.3">
      <c r="B7" s="2" t="s">
        <v>5</v>
      </c>
      <c r="C7" s="2" t="s">
        <v>6</v>
      </c>
      <c r="D7" s="2" t="s">
        <v>7</v>
      </c>
      <c r="E7" s="2" t="s">
        <v>9</v>
      </c>
      <c r="F7" s="2" t="s">
        <v>10</v>
      </c>
      <c r="G7" s="2" t="s">
        <v>8</v>
      </c>
      <c r="H7" s="2" t="s">
        <v>11</v>
      </c>
    </row>
    <row r="8" spans="2:10" x14ac:dyDescent="0.3">
      <c r="B8" s="2">
        <v>4</v>
      </c>
      <c r="C8" s="4">
        <f>_xlfn.GAMMA.DIST(B8,$G$4,1/$G$5,1)</f>
        <v>2.8596068445549167E-4</v>
      </c>
      <c r="D8" s="4">
        <f>_xlfn.GAMMA.DIST(B8,$G$4+1,1/$G$5,1)</f>
        <v>1.8190321355536125E-5</v>
      </c>
      <c r="E8" s="4">
        <f>1-C8+D8*$G$4/($G$5*B8)</f>
        <v>0.99994141833248873</v>
      </c>
      <c r="F8" s="4">
        <f>$G$4/($G$5*B8)*(1-_xlfn.GAMMA.DIST(B8,$G$4+1,1/$G$5,1))-(1-_xlfn.GAMMA.DIST(B8,$G$4,1/$G$5,1))</f>
        <v>11.500058581667512</v>
      </c>
      <c r="G8" s="4">
        <f>F8+E8</f>
        <v>12.5</v>
      </c>
      <c r="H8" s="4">
        <f>(1-_xlfn.GAMMA.DIST(B8,$G$4+1,1/$G$5,1))-$G$5*B8/$G$4*(1-_xlfn.GAMMA.DIST(B8,$G$4,1/$G$5,1))</f>
        <v>0.92000468653340095</v>
      </c>
      <c r="I8" s="3"/>
    </row>
    <row r="9" spans="2:10" x14ac:dyDescent="0.3">
      <c r="B9" s="2">
        <v>5</v>
      </c>
      <c r="C9" s="4">
        <f t="shared" ref="C9:C44" si="0">_xlfn.GAMMA.DIST(B9,$G$4,1/$G$5,1)</f>
        <v>6.6867212651317367E-4</v>
      </c>
      <c r="D9" s="4">
        <f t="shared" ref="D9:D37" si="1">_xlfn.GAMMA.DIST(B9,$G$4+1,1/$G$5,1)</f>
        <v>5.3018015785309067E-5</v>
      </c>
      <c r="E9" s="4">
        <f t="shared" ref="E9:E37" si="2">1-C9+D9*$G$4/($G$5*B9)</f>
        <v>0.99986150803133989</v>
      </c>
      <c r="F9" s="4">
        <f t="shared" ref="F9:F44" si="3">$G$4/($G$5*B9)*(1-_xlfn.GAMMA.DIST(B9,$G$4+1,1/$G$5,1))-(1-_xlfn.GAMMA.DIST(B9,$G$4,1/$G$5,1))</f>
        <v>9.0001384919686611</v>
      </c>
      <c r="G9" s="4">
        <f t="shared" ref="G9:G44" si="4">F9+E9</f>
        <v>10.000000000000002</v>
      </c>
      <c r="H9" s="4">
        <f t="shared" ref="H9:H44" si="5">(1-_xlfn.GAMMA.DIST(B9,$G$4+1,1/$G$5,1))-$G$5*B9/$G$4*(1-_xlfn.GAMMA.DIST(B9,$G$4,1/$G$5,1))</f>
        <v>0.90001384919686611</v>
      </c>
      <c r="I9" s="3"/>
      <c r="J9" s="3"/>
    </row>
    <row r="10" spans="2:10" x14ac:dyDescent="0.3">
      <c r="B10" s="2">
        <v>10</v>
      </c>
      <c r="C10" s="4">
        <f t="shared" si="0"/>
        <v>8.2956666815597411E-3</v>
      </c>
      <c r="D10" s="4">
        <f t="shared" si="1"/>
        <v>1.2960101134273153E-3</v>
      </c>
      <c r="E10" s="4">
        <f t="shared" si="2"/>
        <v>0.99818438388557684</v>
      </c>
      <c r="F10" s="4">
        <f t="shared" si="3"/>
        <v>4.001815616114424</v>
      </c>
      <c r="G10" s="4">
        <f t="shared" si="4"/>
        <v>5.0000000000000009</v>
      </c>
      <c r="H10" s="4">
        <f t="shared" si="5"/>
        <v>0.80036312322288472</v>
      </c>
      <c r="I10" s="3"/>
      <c r="J10" s="3"/>
    </row>
    <row r="11" spans="2:10" x14ac:dyDescent="0.3">
      <c r="B11" s="2">
        <v>20</v>
      </c>
      <c r="C11" s="4">
        <f t="shared" si="0"/>
        <v>7.5688115008716139E-2</v>
      </c>
      <c r="D11" s="4">
        <f t="shared" si="1"/>
        <v>2.2864619181863131E-2</v>
      </c>
      <c r="E11" s="4">
        <f t="shared" si="2"/>
        <v>0.98147343294594169</v>
      </c>
      <c r="F11" s="4">
        <f t="shared" si="3"/>
        <v>1.5185265670540582</v>
      </c>
      <c r="G11" s="4">
        <f t="shared" si="4"/>
        <v>2.5</v>
      </c>
      <c r="H11" s="4">
        <f t="shared" si="5"/>
        <v>0.60741062682162328</v>
      </c>
      <c r="I11" s="3"/>
      <c r="J11" s="3"/>
    </row>
    <row r="12" spans="2:10" x14ac:dyDescent="0.3">
      <c r="B12" s="2">
        <v>30</v>
      </c>
      <c r="C12" s="4">
        <f t="shared" si="0"/>
        <v>0.21725338860752114</v>
      </c>
      <c r="D12" s="4">
        <f t="shared" si="1"/>
        <v>9.4641228518547588E-2</v>
      </c>
      <c r="E12" s="4">
        <f t="shared" si="2"/>
        <v>0.9404819922567248</v>
      </c>
      <c r="F12" s="4">
        <f t="shared" si="3"/>
        <v>0.72618467440994183</v>
      </c>
      <c r="G12" s="4">
        <f t="shared" si="4"/>
        <v>1.6666666666666665</v>
      </c>
      <c r="H12" s="4">
        <f t="shared" si="5"/>
        <v>0.43571080464596512</v>
      </c>
      <c r="I12" s="3"/>
      <c r="J12" s="3"/>
    </row>
    <row r="13" spans="2:10" x14ac:dyDescent="0.3">
      <c r="B13" s="2">
        <v>40</v>
      </c>
      <c r="C13" s="4">
        <f t="shared" si="0"/>
        <v>0.3946554329001935</v>
      </c>
      <c r="D13" s="4">
        <f t="shared" si="1"/>
        <v>0.21902552946770312</v>
      </c>
      <c r="E13" s="4">
        <f t="shared" si="2"/>
        <v>0.87912647893443552</v>
      </c>
      <c r="F13" s="4">
        <f t="shared" si="3"/>
        <v>0.37087352106556448</v>
      </c>
      <c r="G13" s="4">
        <f t="shared" si="4"/>
        <v>1.25</v>
      </c>
      <c r="H13" s="4">
        <f t="shared" si="5"/>
        <v>0.29669881685245164</v>
      </c>
      <c r="I13" s="3"/>
      <c r="J13" s="3"/>
    </row>
    <row r="14" spans="2:10" x14ac:dyDescent="0.3">
      <c r="B14" s="2">
        <v>50</v>
      </c>
      <c r="C14" s="4">
        <f t="shared" si="0"/>
        <v>0.56572697282964968</v>
      </c>
      <c r="D14" s="4">
        <f t="shared" si="1"/>
        <v>0.37262284231771453</v>
      </c>
      <c r="E14" s="4">
        <f t="shared" si="2"/>
        <v>0.8068958694880648</v>
      </c>
      <c r="F14" s="4">
        <f t="shared" si="3"/>
        <v>0.1931041305119352</v>
      </c>
      <c r="G14" s="4">
        <f t="shared" si="4"/>
        <v>1</v>
      </c>
      <c r="H14" s="4">
        <f t="shared" si="5"/>
        <v>0.1931041305119352</v>
      </c>
      <c r="I14" s="3"/>
      <c r="J14" s="3"/>
    </row>
    <row r="15" spans="2:10" x14ac:dyDescent="0.3">
      <c r="B15" s="2">
        <v>60</v>
      </c>
      <c r="C15" s="4">
        <f t="shared" si="0"/>
        <v>0.70665990187382688</v>
      </c>
      <c r="D15" s="4">
        <f t="shared" si="1"/>
        <v>0.5270518578083474</v>
      </c>
      <c r="E15" s="4">
        <f t="shared" si="2"/>
        <v>0.73254997963312929</v>
      </c>
      <c r="F15" s="4">
        <f t="shared" si="3"/>
        <v>0.10078335370020408</v>
      </c>
      <c r="G15" s="4">
        <f t="shared" si="4"/>
        <v>0.83333333333333337</v>
      </c>
      <c r="H15" s="4">
        <f t="shared" si="5"/>
        <v>0.12094002444024488</v>
      </c>
      <c r="I15" s="3"/>
      <c r="J15" s="3"/>
    </row>
    <row r="16" spans="2:10" x14ac:dyDescent="0.3">
      <c r="B16" s="2">
        <v>70</v>
      </c>
      <c r="C16" s="4">
        <f t="shared" si="0"/>
        <v>0.81120113918151882</v>
      </c>
      <c r="D16" s="4">
        <f t="shared" si="1"/>
        <v>0.6623614383076899</v>
      </c>
      <c r="E16" s="4">
        <f t="shared" si="2"/>
        <v>0.66191417389540264</v>
      </c>
      <c r="F16" s="4">
        <f t="shared" si="3"/>
        <v>5.2371540390311749E-2</v>
      </c>
      <c r="G16" s="4">
        <f t="shared" si="4"/>
        <v>0.71428571428571441</v>
      </c>
      <c r="H16" s="4">
        <f t="shared" si="5"/>
        <v>7.3320156546436421E-2</v>
      </c>
      <c r="I16" s="3"/>
      <c r="J16" s="3"/>
    </row>
    <row r="17" spans="2:10" x14ac:dyDescent="0.3">
      <c r="B17" s="2">
        <v>80</v>
      </c>
      <c r="C17" s="4">
        <f t="shared" si="0"/>
        <v>0.88315550143540955</v>
      </c>
      <c r="D17" s="4">
        <f t="shared" si="1"/>
        <v>0.76980808674971235</v>
      </c>
      <c r="E17" s="4">
        <f t="shared" si="2"/>
        <v>0.59797455278316058</v>
      </c>
      <c r="F17" s="4">
        <f t="shared" si="3"/>
        <v>2.7025447216839332E-2</v>
      </c>
      <c r="G17" s="4">
        <f t="shared" si="4"/>
        <v>0.62499999999999989</v>
      </c>
      <c r="H17" s="4">
        <f t="shared" si="5"/>
        <v>4.3240715546942948E-2</v>
      </c>
      <c r="I17" s="3"/>
      <c r="J17" s="3"/>
    </row>
    <row r="18" spans="2:10" x14ac:dyDescent="0.3">
      <c r="B18" s="2">
        <v>90</v>
      </c>
      <c r="C18" s="4">
        <f t="shared" si="0"/>
        <v>0.92998025320204825</v>
      </c>
      <c r="D18" s="4">
        <f t="shared" si="1"/>
        <v>0.84905687194980206</v>
      </c>
      <c r="E18" s="4">
        <f t="shared" si="2"/>
        <v>0.54171800899228617</v>
      </c>
      <c r="F18" s="4">
        <f t="shared" si="3"/>
        <v>1.3837546563269326E-2</v>
      </c>
      <c r="G18" s="4">
        <f t="shared" si="4"/>
        <v>0.55555555555555547</v>
      </c>
      <c r="H18" s="4">
        <f t="shared" si="5"/>
        <v>2.4907583813884776E-2</v>
      </c>
      <c r="I18" s="3"/>
      <c r="J18" s="3"/>
    </row>
    <row r="19" spans="2:10" x14ac:dyDescent="0.3">
      <c r="B19" s="2">
        <v>100</v>
      </c>
      <c r="C19" s="4">
        <f t="shared" si="0"/>
        <v>0.95915278097890622</v>
      </c>
      <c r="D19" s="4">
        <f t="shared" si="1"/>
        <v>0.90424604384541607</v>
      </c>
      <c r="E19" s="4">
        <f t="shared" si="2"/>
        <v>0.49297024094380182</v>
      </c>
      <c r="F19" s="4">
        <f t="shared" si="3"/>
        <v>7.0297590561981815E-3</v>
      </c>
      <c r="G19" s="4">
        <f t="shared" si="4"/>
        <v>0.5</v>
      </c>
      <c r="H19" s="4">
        <f t="shared" si="5"/>
        <v>1.4059518112396363E-2</v>
      </c>
      <c r="I19" s="3"/>
      <c r="J19" s="3"/>
    </row>
    <row r="20" spans="2:10" x14ac:dyDescent="0.3">
      <c r="B20" s="2">
        <v>110</v>
      </c>
      <c r="C20" s="4">
        <f t="shared" si="0"/>
        <v>0.97670576618867511</v>
      </c>
      <c r="D20" s="4">
        <f t="shared" si="1"/>
        <v>0.9409547241268672</v>
      </c>
      <c r="E20" s="4">
        <f t="shared" si="2"/>
        <v>0.45100092659626451</v>
      </c>
      <c r="F20" s="4">
        <f t="shared" si="3"/>
        <v>3.5445279491900135E-3</v>
      </c>
      <c r="G20" s="4">
        <f t="shared" si="4"/>
        <v>0.45454545454545453</v>
      </c>
      <c r="H20" s="4">
        <f t="shared" si="5"/>
        <v>7.7979614882180276E-3</v>
      </c>
      <c r="I20" s="3"/>
      <c r="J20" s="3"/>
    </row>
    <row r="21" spans="2:10" x14ac:dyDescent="0.3">
      <c r="B21" s="2">
        <v>120</v>
      </c>
      <c r="C21" s="4">
        <f t="shared" si="0"/>
        <v>0.98697092856758917</v>
      </c>
      <c r="D21" s="4">
        <f t="shared" si="1"/>
        <v>0.96447101899501564</v>
      </c>
      <c r="E21" s="4">
        <f t="shared" si="2"/>
        <v>0.41489199601366739</v>
      </c>
      <c r="F21" s="4">
        <f t="shared" si="3"/>
        <v>1.7746706529993186E-3</v>
      </c>
      <c r="G21" s="4">
        <f t="shared" si="4"/>
        <v>0.41666666666666669</v>
      </c>
      <c r="H21" s="4">
        <f t="shared" si="5"/>
        <v>4.2592095671983646E-3</v>
      </c>
      <c r="I21" s="3"/>
      <c r="J21" s="3"/>
    </row>
    <row r="22" spans="2:10" x14ac:dyDescent="0.3">
      <c r="B22" s="2">
        <v>130</v>
      </c>
      <c r="C22" s="4">
        <f t="shared" si="0"/>
        <v>0.99283347584524229</v>
      </c>
      <c r="D22" s="4">
        <f t="shared" si="1"/>
        <v>0.9790718629347791</v>
      </c>
      <c r="E22" s="4">
        <f t="shared" si="2"/>
        <v>0.38373262528351887</v>
      </c>
      <c r="F22" s="4">
        <f t="shared" si="3"/>
        <v>8.8275933186570885E-4</v>
      </c>
      <c r="G22" s="4">
        <f t="shared" si="4"/>
        <v>0.38461538461538458</v>
      </c>
      <c r="H22" s="4">
        <f t="shared" si="5"/>
        <v>2.2951742628508388E-3</v>
      </c>
      <c r="I22" s="3"/>
      <c r="J22" s="3"/>
    </row>
    <row r="23" spans="2:10" x14ac:dyDescent="0.3">
      <c r="B23" s="2">
        <v>140</v>
      </c>
      <c r="C23" s="4">
        <f t="shared" si="0"/>
        <v>0.99611519844489727</v>
      </c>
      <c r="D23" s="4">
        <f t="shared" si="1"/>
        <v>0.9879004419529428</v>
      </c>
      <c r="E23" s="4">
        <f t="shared" si="2"/>
        <v>0.35670638796686799</v>
      </c>
      <c r="F23" s="4">
        <f t="shared" si="3"/>
        <v>4.3646917598912267E-4</v>
      </c>
      <c r="G23" s="4">
        <f t="shared" si="4"/>
        <v>0.3571428571428571</v>
      </c>
      <c r="H23" s="4">
        <f t="shared" si="5"/>
        <v>1.2221136927695435E-3</v>
      </c>
      <c r="I23" s="3"/>
      <c r="J23" s="3"/>
    </row>
    <row r="24" spans="2:10" x14ac:dyDescent="0.3">
      <c r="B24" s="2">
        <v>150</v>
      </c>
      <c r="C24" s="4">
        <f t="shared" si="0"/>
        <v>0.99792095884916199</v>
      </c>
      <c r="D24" s="4">
        <f t="shared" si="1"/>
        <v>0.99311903015712422</v>
      </c>
      <c r="E24" s="4">
        <f t="shared" si="2"/>
        <v>0.33311871786987934</v>
      </c>
      <c r="F24" s="4">
        <f t="shared" si="3"/>
        <v>2.1461546345391547E-4</v>
      </c>
      <c r="G24" s="4">
        <f t="shared" si="4"/>
        <v>0.33333333333333326</v>
      </c>
      <c r="H24" s="4">
        <f t="shared" si="5"/>
        <v>6.438463903617464E-4</v>
      </c>
      <c r="I24" s="3"/>
      <c r="J24" s="3"/>
    </row>
    <row r="25" spans="2:10" x14ac:dyDescent="0.3">
      <c r="B25" s="2">
        <v>160</v>
      </c>
      <c r="C25" s="4">
        <f t="shared" si="0"/>
        <v>0.99889990469030532</v>
      </c>
      <c r="D25" s="4">
        <f t="shared" si="1"/>
        <v>0.99614371920647249</v>
      </c>
      <c r="E25" s="4">
        <f t="shared" si="2"/>
        <v>0.31239500756171734</v>
      </c>
      <c r="F25" s="4">
        <f t="shared" si="3"/>
        <v>1.049924382826653E-4</v>
      </c>
      <c r="G25" s="4">
        <f t="shared" si="4"/>
        <v>0.3125</v>
      </c>
      <c r="H25" s="4">
        <f t="shared" si="5"/>
        <v>3.3597580250452905E-4</v>
      </c>
      <c r="I25" s="3"/>
      <c r="J25" s="3"/>
    </row>
    <row r="26" spans="2:10" x14ac:dyDescent="0.3">
      <c r="B26" s="2">
        <v>170</v>
      </c>
      <c r="C26" s="4">
        <f t="shared" si="0"/>
        <v>0.99942375533179428</v>
      </c>
      <c r="D26" s="4">
        <f t="shared" si="1"/>
        <v>0.99786694808652809</v>
      </c>
      <c r="E26" s="4">
        <f t="shared" si="2"/>
        <v>0.2940665235171846</v>
      </c>
      <c r="F26" s="4">
        <f t="shared" si="3"/>
        <v>5.1123541638961796E-5</v>
      </c>
      <c r="G26" s="4">
        <f t="shared" si="4"/>
        <v>0.29411764705882354</v>
      </c>
      <c r="H26" s="4">
        <f t="shared" si="5"/>
        <v>1.7382004157247017E-4</v>
      </c>
      <c r="I26" s="3"/>
      <c r="J26" s="3"/>
    </row>
    <row r="27" spans="2:10" x14ac:dyDescent="0.3">
      <c r="B27" s="2">
        <v>180</v>
      </c>
      <c r="C27" s="4">
        <f t="shared" si="0"/>
        <v>0.99970087876152858</v>
      </c>
      <c r="D27" s="4">
        <f t="shared" si="1"/>
        <v>0.99883393333584236</v>
      </c>
      <c r="E27" s="4">
        <f t="shared" si="2"/>
        <v>0.2777529916095387</v>
      </c>
      <c r="F27" s="4">
        <f t="shared" si="3"/>
        <v>2.478616823903268E-5</v>
      </c>
      <c r="G27" s="4">
        <f t="shared" si="4"/>
        <v>0.27777777777777773</v>
      </c>
      <c r="H27" s="4">
        <f t="shared" si="5"/>
        <v>8.9230205660517517E-5</v>
      </c>
      <c r="I27" s="3"/>
      <c r="J27" s="3"/>
    </row>
    <row r="28" spans="2:10" x14ac:dyDescent="0.3">
      <c r="B28" s="2">
        <v>190</v>
      </c>
      <c r="C28" s="4">
        <f t="shared" si="0"/>
        <v>0.99984599340520974</v>
      </c>
      <c r="D28" s="4">
        <f t="shared" si="1"/>
        <v>0.99936929173308231</v>
      </c>
      <c r="E28" s="4">
        <f t="shared" si="2"/>
        <v>0.26314592547191717</v>
      </c>
      <c r="F28" s="4">
        <f t="shared" si="3"/>
        <v>1.1969264924924656E-5</v>
      </c>
      <c r="G28" s="4">
        <f t="shared" si="4"/>
        <v>0.26315789473684209</v>
      </c>
      <c r="H28" s="4">
        <f t="shared" si="5"/>
        <v>4.5483206714713731E-5</v>
      </c>
      <c r="I28" s="3"/>
      <c r="J28" s="3"/>
    </row>
    <row r="29" spans="2:10" x14ac:dyDescent="0.3">
      <c r="B29" s="2">
        <v>200</v>
      </c>
      <c r="C29" s="4">
        <f t="shared" si="0"/>
        <v>0.99992129234256955</v>
      </c>
      <c r="D29" s="4">
        <f t="shared" si="1"/>
        <v>0.99966213453847197</v>
      </c>
      <c r="E29" s="4">
        <f t="shared" si="2"/>
        <v>0.24999424129204845</v>
      </c>
      <c r="F29" s="4">
        <f t="shared" si="3"/>
        <v>5.7587079515530881E-6</v>
      </c>
      <c r="G29" s="4">
        <f t="shared" si="4"/>
        <v>0.25</v>
      </c>
      <c r="H29" s="4">
        <f t="shared" si="5"/>
        <v>2.3034831806212352E-5</v>
      </c>
      <c r="I29" s="3"/>
      <c r="J29" s="3"/>
    </row>
    <row r="30" spans="2:10" x14ac:dyDescent="0.3">
      <c r="B30" s="2">
        <v>240</v>
      </c>
      <c r="C30" s="4">
        <f t="shared" si="0"/>
        <v>0.99999495283492446</v>
      </c>
      <c r="D30" s="4">
        <f t="shared" si="1"/>
        <v>0.99997433888290876</v>
      </c>
      <c r="E30" s="4">
        <f t="shared" si="2"/>
        <v>0.20833303443234821</v>
      </c>
      <c r="F30" s="4">
        <f t="shared" si="3"/>
        <v>2.9890098512952434E-7</v>
      </c>
      <c r="G30" s="4">
        <f t="shared" si="4"/>
        <v>0.20833333333333334</v>
      </c>
      <c r="H30" s="4">
        <f t="shared" si="5"/>
        <v>1.4347247286217162E-6</v>
      </c>
      <c r="I30" s="3"/>
      <c r="J30" s="3"/>
    </row>
    <row r="31" spans="2:10" x14ac:dyDescent="0.3">
      <c r="B31" s="2">
        <v>280</v>
      </c>
      <c r="C31" s="4">
        <f t="shared" si="0"/>
        <v>0.99999970053459375</v>
      </c>
      <c r="D31" s="4">
        <f t="shared" si="1"/>
        <v>0.99999823964627899</v>
      </c>
      <c r="E31" s="4">
        <f t="shared" si="2"/>
        <v>0.17857141368795607</v>
      </c>
      <c r="F31" s="4">
        <f t="shared" si="3"/>
        <v>1.4883472502066531E-8</v>
      </c>
      <c r="G31" s="4">
        <f t="shared" si="4"/>
        <v>0.17857142857142858</v>
      </c>
      <c r="H31" s="4">
        <f t="shared" si="5"/>
        <v>8.3347446011572232E-8</v>
      </c>
      <c r="I31" s="3"/>
      <c r="J31" s="3"/>
    </row>
    <row r="32" spans="2:10" x14ac:dyDescent="0.3">
      <c r="B32" s="2">
        <v>320</v>
      </c>
      <c r="C32" s="4">
        <f t="shared" si="0"/>
        <v>0.9999999832316242</v>
      </c>
      <c r="D32" s="4">
        <f t="shared" si="1"/>
        <v>0.99999988808955442</v>
      </c>
      <c r="E32" s="4">
        <f t="shared" si="2"/>
        <v>0.15624999928236868</v>
      </c>
      <c r="F32" s="4">
        <f t="shared" si="3"/>
        <v>7.176313224221964E-10</v>
      </c>
      <c r="G32" s="4">
        <f t="shared" si="4"/>
        <v>0.15625</v>
      </c>
      <c r="H32" s="4">
        <f t="shared" si="5"/>
        <v>4.5928404635020623E-9</v>
      </c>
      <c r="I32" s="3"/>
      <c r="J32" s="3"/>
    </row>
    <row r="33" spans="2:10" x14ac:dyDescent="0.3">
      <c r="B33" s="2">
        <v>360</v>
      </c>
      <c r="C33" s="4">
        <f t="shared" si="0"/>
        <v>0.99999999910223825</v>
      </c>
      <c r="D33" s="4">
        <f t="shared" si="1"/>
        <v>0.99999999329328682</v>
      </c>
      <c r="E33" s="4">
        <f t="shared" si="2"/>
        <v>0.13888888885516268</v>
      </c>
      <c r="F33" s="4">
        <f t="shared" si="3"/>
        <v>3.3726188508609312E-11</v>
      </c>
      <c r="G33" s="4">
        <f t="shared" si="4"/>
        <v>0.13888888888888887</v>
      </c>
      <c r="H33" s="4">
        <f t="shared" si="5"/>
        <v>2.4282855726198655E-10</v>
      </c>
      <c r="I33" s="3"/>
      <c r="J33" s="3"/>
    </row>
    <row r="34" spans="2:10" x14ac:dyDescent="0.3">
      <c r="B34" s="2">
        <v>400</v>
      </c>
      <c r="C34" s="4">
        <f t="shared" si="0"/>
        <v>0.9999999999536221</v>
      </c>
      <c r="D34" s="4">
        <f t="shared" si="1"/>
        <v>0.99999999961655828</v>
      </c>
      <c r="E34" s="4">
        <f t="shared" si="2"/>
        <v>0.12499999999844769</v>
      </c>
      <c r="F34" s="4">
        <f t="shared" si="3"/>
        <v>1.5523138330308939E-12</v>
      </c>
      <c r="G34" s="4">
        <f t="shared" si="4"/>
        <v>0.125</v>
      </c>
      <c r="H34" s="4">
        <f t="shared" si="5"/>
        <v>1.2418510664247151E-11</v>
      </c>
      <c r="I34" s="3"/>
      <c r="J34" s="3"/>
    </row>
    <row r="35" spans="2:10" x14ac:dyDescent="0.3">
      <c r="B35" s="2">
        <v>440</v>
      </c>
      <c r="C35" s="4">
        <f t="shared" si="0"/>
        <v>0.99999999999767297</v>
      </c>
      <c r="D35" s="4">
        <f t="shared" si="1"/>
        <v>0.9999999999789041</v>
      </c>
      <c r="E35" s="4">
        <f t="shared" si="2"/>
        <v>0.11363636363629338</v>
      </c>
      <c r="F35" s="4">
        <f t="shared" si="3"/>
        <v>7.0234222478275491E-14</v>
      </c>
      <c r="G35" s="4">
        <f t="shared" si="4"/>
        <v>0.11363636363636362</v>
      </c>
      <c r="H35" s="4">
        <f t="shared" si="5"/>
        <v>6.1806115780882141E-13</v>
      </c>
      <c r="I35" s="3"/>
      <c r="J35" s="3"/>
    </row>
    <row r="36" spans="2:10" x14ac:dyDescent="0.3">
      <c r="B36" s="2">
        <v>480</v>
      </c>
      <c r="C36" s="4">
        <f t="shared" si="0"/>
        <v>0.99999999999988609</v>
      </c>
      <c r="D36" s="4">
        <f t="shared" si="1"/>
        <v>0.99999999999887579</v>
      </c>
      <c r="E36" s="4">
        <f t="shared" si="2"/>
        <v>0.10416666666666349</v>
      </c>
      <c r="F36" s="4">
        <f t="shared" si="3"/>
        <v>3.196517125066605E-15</v>
      </c>
      <c r="G36" s="4">
        <f t="shared" si="4"/>
        <v>0.10416666666666669</v>
      </c>
      <c r="H36" s="4">
        <f t="shared" si="5"/>
        <v>3.0686564400639286E-14</v>
      </c>
      <c r="I36" s="3"/>
      <c r="J36" s="3"/>
    </row>
    <row r="37" spans="2:10" x14ac:dyDescent="0.3">
      <c r="B37" s="2">
        <v>520</v>
      </c>
      <c r="C37" s="4">
        <f t="shared" si="0"/>
        <v>0.99999999999999445</v>
      </c>
      <c r="D37" s="4">
        <f t="shared" si="1"/>
        <v>0.99999999999994171</v>
      </c>
      <c r="E37" s="4">
        <f t="shared" si="2"/>
        <v>9.6153846153846104E-2</v>
      </c>
      <c r="F37" s="4">
        <f t="shared" si="3"/>
        <v>5.3376106953132829E-17</v>
      </c>
      <c r="G37" s="4">
        <f t="shared" si="4"/>
        <v>9.6153846153846159E-2</v>
      </c>
      <c r="H37" s="4">
        <f t="shared" si="5"/>
        <v>5.5511151231257827E-16</v>
      </c>
      <c r="I37" s="3"/>
      <c r="J37" s="3"/>
    </row>
    <row r="38" spans="2:10" x14ac:dyDescent="0.3">
      <c r="B38" s="2">
        <v>560</v>
      </c>
      <c r="C38" s="4">
        <f t="shared" si="0"/>
        <v>0.99999999999999978</v>
      </c>
      <c r="D38" s="4">
        <f t="shared" ref="D38:D44" si="6">_xlfn.GAMMA.DIST(B38,$G$4+1,1/$G$5,1)</f>
        <v>0.99999999999999711</v>
      </c>
      <c r="E38" s="4">
        <f t="shared" ref="E38:E44" si="7">1-C38+D38*$G$4/($G$5*B38)</f>
        <v>8.928571428571426E-2</v>
      </c>
      <c r="F38" s="4">
        <f t="shared" si="3"/>
        <v>3.5685740077237196E-17</v>
      </c>
      <c r="G38" s="4">
        <f t="shared" si="4"/>
        <v>8.9285714285714302E-2</v>
      </c>
      <c r="H38" s="4">
        <f t="shared" si="5"/>
        <v>3.9968028886505612E-16</v>
      </c>
      <c r="I38" s="3"/>
      <c r="J38" s="3"/>
    </row>
    <row r="39" spans="2:10" x14ac:dyDescent="0.3">
      <c r="B39" s="2">
        <v>600</v>
      </c>
      <c r="C39" s="4">
        <f t="shared" si="0"/>
        <v>1</v>
      </c>
      <c r="D39" s="4">
        <f t="shared" si="6"/>
        <v>0.99999999999999978</v>
      </c>
      <c r="E39" s="4">
        <f t="shared" si="7"/>
        <v>8.3333333333333315E-2</v>
      </c>
      <c r="F39" s="4">
        <f t="shared" si="3"/>
        <v>1.8503717077085941E-17</v>
      </c>
      <c r="G39" s="4">
        <f t="shared" si="4"/>
        <v>8.3333333333333329E-2</v>
      </c>
      <c r="H39" s="4">
        <f t="shared" si="5"/>
        <v>2.2204460492503131E-16</v>
      </c>
      <c r="I39" s="3"/>
      <c r="J39" s="3"/>
    </row>
    <row r="40" spans="2:10" x14ac:dyDescent="0.3">
      <c r="B40" s="2">
        <v>640</v>
      </c>
      <c r="C40" s="4">
        <f t="shared" si="0"/>
        <v>1</v>
      </c>
      <c r="D40" s="4">
        <f t="shared" si="6"/>
        <v>1</v>
      </c>
      <c r="E40" s="4">
        <f t="shared" si="7"/>
        <v>7.8125E-2</v>
      </c>
      <c r="F40" s="4">
        <f t="shared" si="3"/>
        <v>0</v>
      </c>
      <c r="G40" s="4">
        <f t="shared" si="4"/>
        <v>7.8125E-2</v>
      </c>
      <c r="H40" s="4">
        <f t="shared" si="5"/>
        <v>0</v>
      </c>
      <c r="I40" s="3"/>
      <c r="J40" s="3"/>
    </row>
    <row r="41" spans="2:10" x14ac:dyDescent="0.3">
      <c r="B41" s="2">
        <v>680</v>
      </c>
      <c r="C41" s="4">
        <f t="shared" si="0"/>
        <v>1</v>
      </c>
      <c r="D41" s="4">
        <f t="shared" si="6"/>
        <v>1</v>
      </c>
      <c r="E41" s="4">
        <f t="shared" si="7"/>
        <v>7.3529411764705885E-2</v>
      </c>
      <c r="F41" s="4">
        <f t="shared" si="3"/>
        <v>0</v>
      </c>
      <c r="G41" s="4">
        <f t="shared" si="4"/>
        <v>7.3529411764705885E-2</v>
      </c>
      <c r="H41" s="4">
        <f t="shared" si="5"/>
        <v>0</v>
      </c>
      <c r="I41" s="3"/>
      <c r="J41" s="3"/>
    </row>
    <row r="42" spans="2:10" x14ac:dyDescent="0.3">
      <c r="B42" s="2">
        <v>720</v>
      </c>
      <c r="C42" s="4">
        <f t="shared" si="0"/>
        <v>1</v>
      </c>
      <c r="D42" s="4">
        <f t="shared" si="6"/>
        <v>1</v>
      </c>
      <c r="E42" s="4">
        <f t="shared" si="7"/>
        <v>6.9444444444444448E-2</v>
      </c>
      <c r="F42" s="4">
        <f t="shared" si="3"/>
        <v>0</v>
      </c>
      <c r="G42" s="4">
        <f t="shared" si="4"/>
        <v>6.9444444444444448E-2</v>
      </c>
      <c r="H42" s="4">
        <f t="shared" si="5"/>
        <v>0</v>
      </c>
      <c r="I42" s="3"/>
      <c r="J42" s="3"/>
    </row>
    <row r="43" spans="2:10" x14ac:dyDescent="0.3">
      <c r="B43" s="2">
        <v>760</v>
      </c>
      <c r="C43" s="4">
        <f t="shared" si="0"/>
        <v>1</v>
      </c>
      <c r="D43" s="4">
        <f t="shared" si="6"/>
        <v>1</v>
      </c>
      <c r="E43" s="4">
        <f t="shared" si="7"/>
        <v>6.5789473684210523E-2</v>
      </c>
      <c r="F43" s="4">
        <f t="shared" si="3"/>
        <v>0</v>
      </c>
      <c r="G43" s="4">
        <f t="shared" si="4"/>
        <v>6.5789473684210523E-2</v>
      </c>
      <c r="H43" s="4">
        <f t="shared" si="5"/>
        <v>0</v>
      </c>
      <c r="I43" s="3"/>
      <c r="J43" s="3"/>
    </row>
    <row r="44" spans="2:10" x14ac:dyDescent="0.3">
      <c r="B44" s="2">
        <v>800</v>
      </c>
      <c r="C44" s="4">
        <f t="shared" si="0"/>
        <v>1</v>
      </c>
      <c r="D44" s="4">
        <f t="shared" si="6"/>
        <v>1</v>
      </c>
      <c r="E44" s="4">
        <f t="shared" si="7"/>
        <v>6.25E-2</v>
      </c>
      <c r="F44" s="4">
        <f t="shared" si="3"/>
        <v>0</v>
      </c>
      <c r="G44" s="4">
        <f t="shared" si="4"/>
        <v>6.25E-2</v>
      </c>
      <c r="H44" s="4">
        <f t="shared" si="5"/>
        <v>0</v>
      </c>
      <c r="I44" s="3"/>
      <c r="J44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Kositsyn</dc:creator>
  <cp:lastModifiedBy>365 Pro Plus</cp:lastModifiedBy>
  <dcterms:created xsi:type="dcterms:W3CDTF">2015-06-05T18:19:34Z</dcterms:created>
  <dcterms:modified xsi:type="dcterms:W3CDTF">2024-04-15T10:20:45Z</dcterms:modified>
</cp:coreProperties>
</file>